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30" windowWidth="15990" windowHeight="4980"/>
  </bookViews>
  <sheets>
    <sheet name="Документ" sheetId="2" r:id="rId1"/>
  </sheets>
  <definedNames>
    <definedName name="_xlnm.Print_Titles" localSheetId="0">Документ!$8:$8</definedName>
  </definedNames>
  <calcPr calcId="145621"/>
</workbook>
</file>

<file path=xl/calcChain.xml><?xml version="1.0" encoding="utf-8"?>
<calcChain xmlns="http://schemas.openxmlformats.org/spreadsheetml/2006/main">
  <c r="P9" i="2" l="1"/>
  <c r="O9" i="2"/>
  <c r="H9" i="2"/>
  <c r="P11" i="2"/>
  <c r="O11" i="2"/>
  <c r="H11" i="2"/>
  <c r="P10" i="2"/>
  <c r="P38" i="2" l="1"/>
  <c r="P37" i="2" s="1"/>
  <c r="P33" i="2" s="1"/>
  <c r="P32" i="2" s="1"/>
  <c r="P25" i="2"/>
  <c r="P24" i="2" s="1"/>
  <c r="P21" i="2"/>
  <c r="P20" i="2" s="1"/>
  <c r="O25" i="2"/>
  <c r="O24" i="2" s="1"/>
  <c r="O38" i="2"/>
  <c r="O37" i="2" s="1"/>
  <c r="O33" i="2" s="1"/>
  <c r="O32" i="2" s="1"/>
  <c r="O21" i="2"/>
  <c r="O20" i="2" s="1"/>
  <c r="H32" i="2"/>
  <c r="H38" i="2"/>
  <c r="H37" i="2" s="1"/>
  <c r="H35" i="2"/>
  <c r="H36" i="2" s="1"/>
  <c r="H25" i="2"/>
  <c r="H24" i="2" s="1"/>
  <c r="H21" i="2"/>
  <c r="H20" i="2" s="1"/>
  <c r="P16" i="2"/>
  <c r="P17" i="2" s="1"/>
  <c r="O16" i="2"/>
  <c r="O17" i="2" s="1"/>
  <c r="P13" i="2"/>
  <c r="O13" i="2"/>
  <c r="O12" i="2" s="1"/>
  <c r="O10" i="2" s="1"/>
  <c r="H13" i="2"/>
  <c r="H12" i="2" s="1"/>
  <c r="H10" i="2" l="1"/>
  <c r="O19" i="2"/>
  <c r="O18" i="2" s="1"/>
  <c r="H19" i="2"/>
  <c r="H18" i="2" s="1"/>
  <c r="P19" i="2"/>
  <c r="P18" i="2" s="1"/>
  <c r="P12" i="2"/>
</calcChain>
</file>

<file path=xl/sharedStrings.xml><?xml version="1.0" encoding="utf-8"?>
<sst xmlns="http://schemas.openxmlformats.org/spreadsheetml/2006/main" count="187" uniqueCount="70">
  <si>
    <t>Дата: 02.01.2023</t>
  </si>
  <si>
    <t>Документ, учреждение</t>
  </si>
  <si>
    <t>Код источника</t>
  </si>
  <si>
    <t>ДопКласс</t>
  </si>
  <si>
    <t>РегКласс</t>
  </si>
  <si>
    <t/>
  </si>
  <si>
    <t>Сумма на 2024 год</t>
  </si>
  <si>
    <t>Сумма на 2025 год</t>
  </si>
  <si>
    <t xml:space="preserve">  ИСТОЧНИКИ ВНУТРЕННЕГО ФИНАНСИРОВАНИЯ ДЕФИЦИТОВ БЮДЖЕТОВ</t>
  </si>
  <si>
    <t>000</t>
  </si>
  <si>
    <t>0100000000</t>
  </si>
  <si>
    <t>0000</t>
  </si>
  <si>
    <t xml:space="preserve">    Кредиты кредитных организаций в валюте Российской Федерации</t>
  </si>
  <si>
    <t>0102000000</t>
  </si>
  <si>
    <t xml:space="preserve">      Администратор: Министерство финансов Астраханской области</t>
  </si>
  <si>
    <t>895</t>
  </si>
  <si>
    <t xml:space="preserve">        Эк. Класс.: Увеличение обязательств</t>
  </si>
  <si>
    <t>700</t>
  </si>
  <si>
    <t xml:space="preserve">          Эк. Класс.: Увеличение задолженности по внутренним привлеченным заимствованиям</t>
  </si>
  <si>
    <t>710</t>
  </si>
  <si>
    <t xml:space="preserve">            Привлечение субъектами Российской Федерации кредитов от кредитных организаций в валюте Российской Федерации</t>
  </si>
  <si>
    <t>0102000002</t>
  </si>
  <si>
    <t xml:space="preserve">        Эк. Класс.: Уменьшение обязательств</t>
  </si>
  <si>
    <t>800</t>
  </si>
  <si>
    <t xml:space="preserve">          Эк. Класс.: Уменьшение задолженности по внутренним привлеченным заимствованиям</t>
  </si>
  <si>
    <t>810</t>
  </si>
  <si>
    <t xml:space="preserve">            Погашение субъектами Российской Федерации кредитов от кредитных организаций в валюте Российской Федерации</t>
  </si>
  <si>
    <t xml:space="preserve">    Бюджетные кредиты из других бюджетов бюджетной системы Российской Федерации</t>
  </si>
  <si>
    <t>0103000000</t>
  </si>
  <si>
    <t xml:space="preserve">            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за счет средств федерального бюджета на пополнение остатка средств на счете бюджета)</t>
  </si>
  <si>
    <t>0103010002</t>
  </si>
  <si>
    <t>2600</t>
  </si>
  <si>
    <t xml:space="preserve">            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на финансовое обеспечение реализации инфраструктурных проектов)</t>
  </si>
  <si>
    <t>2700</t>
  </si>
  <si>
    <t xml:space="preserve">            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для погашения бюджетных кредитов на пополнение остатков средств на счетах бюджетов субъектов Российской Федерации)</t>
  </si>
  <si>
    <t>2500</t>
  </si>
  <si>
    <t xml:space="preserve">            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за счет средств федерального бюджета на пополнение остатка средств на счете бюджета)</t>
  </si>
  <si>
    <t xml:space="preserve">            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на финансовое обеспечение реализации инфраструктурных проектов)</t>
  </si>
  <si>
    <t xml:space="preserve">            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за счет средств федерального бюджета на погашение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</si>
  <si>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2900</t>
  </si>
  <si>
    <t xml:space="preserve">            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для частичного покрытия дефицитов бюджетов субъектов Российской Федерации, возврат которых осуществляется субъектом Российской Федерации)</t>
  </si>
  <si>
    <t>5002</t>
  </si>
  <si>
    <t xml:space="preserve">    Иные источники внутреннего финансирования дефицитов бюджетов</t>
  </si>
  <si>
    <t>0106000000</t>
  </si>
  <si>
    <t xml:space="preserve">        Эк. Класс.: Поступление финансовых активов</t>
  </si>
  <si>
    <t>500</t>
  </si>
  <si>
    <t xml:space="preserve">          Эк. Класс.: Увеличение задолженности по предоставленным заимствованиям</t>
  </si>
  <si>
    <t>540</t>
  </si>
  <si>
    <t>0106050202</t>
  </si>
  <si>
    <t xml:space="preserve">        Эк. Класс.: Выбытие финансовых активов</t>
  </si>
  <si>
    <t>600</t>
  </si>
  <si>
    <t xml:space="preserve">          Эк. Класс.: Уменьшение задолженности по предоставленным заимствованиям</t>
  </si>
  <si>
    <t>640</t>
  </si>
  <si>
    <t xml:space="preserve">            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на погашение долговых обязательств муниципальных образований Астраханской области в виде обязательств по муниципальным ценным бумагам муниципального образования и кредитам, полученным муниципальным образованием от кредитных организаций, иностранных банков и международных финансовых организаций)</t>
  </si>
  <si>
    <t xml:space="preserve">            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для частичного покрытия дефицитов бюджетов муниципальных образований Астраханской области)</t>
  </si>
  <si>
    <t>5001</t>
  </si>
  <si>
    <t>Всего источников:</t>
  </si>
  <si>
    <t xml:space="preserve">Сводная бюджетная роспись </t>
  </si>
  <si>
    <t xml:space="preserve">1. Бюджетные  ассигнования по источникам внутреннего финансирования </t>
  </si>
  <si>
    <t xml:space="preserve">дефицита бюджета Астраханской области </t>
  </si>
  <si>
    <t xml:space="preserve">бюджета Астраханской области на 2024 год и на плановый период 2025 и 2026 годов 
</t>
  </si>
  <si>
    <t>Сумма на 2026 год</t>
  </si>
  <si>
    <t>Дата: 02.01.2024</t>
  </si>
  <si>
    <t xml:space="preserve">            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в целях пополнения в течении финансового года остатков средств на счетах бюджетов муниципальных районов Астрахаснкой области, не выходящий за пределы финансового года)</t>
  </si>
  <si>
    <t>2604</t>
  </si>
  <si>
    <t xml:space="preserve">           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в целях пополнения в течении финансового года остатков средств на счетах бюджетов муниципальных районов Астрахаснкой области, не выходящий за пределы финансового года)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</si>
  <si>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(специальные казначейские кредиты)</t>
  </si>
  <si>
    <t>5700</t>
  </si>
  <si>
    <t>Начальник департамента доходов и
государственного долга                        _______________ /Рязанова И.П./
Исполнитель                         _______________/Давлетгильдеева И.Г../</t>
  </si>
  <si>
    <t>Утверждена распоряжением
министерства финансов Астраханской области 
от 11 декабря  № 828-р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</si>
</sst>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"/>
      <family val="1"/>
    </font>
    <font>
      <b/>
      <sz val="14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3">
      <alignment horizontal="center" vertical="top" shrinkToFit="1"/>
    </xf>
    <xf numFmtId="49" fontId="2" fillId="0" borderId="4">
      <alignment horizontal="center" vertical="top" shrinkToFit="1"/>
    </xf>
    <xf numFmtId="49" fontId="2" fillId="0" borderId="5">
      <alignment horizontal="center" vertical="top" shrinkToFi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7"/>
    <xf numFmtId="0" fontId="2" fillId="4" borderId="6"/>
    <xf numFmtId="0" fontId="2" fillId="4" borderId="1">
      <alignment shrinkToFit="1"/>
    </xf>
    <xf numFmtId="0" fontId="2" fillId="4" borderId="4"/>
    <xf numFmtId="0" fontId="2" fillId="4" borderId="4">
      <alignment horizontal="center"/>
    </xf>
    <xf numFmtId="0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6">
      <alignment horizontal="center"/>
    </xf>
    <xf numFmtId="0" fontId="5" fillId="0" borderId="1"/>
    <xf numFmtId="0" fontId="5" fillId="0" borderId="1"/>
    <xf numFmtId="0" fontId="5" fillId="0" borderId="1"/>
    <xf numFmtId="0" fontId="2" fillId="0" borderId="1"/>
    <xf numFmtId="0" fontId="2" fillId="0" borderId="1"/>
    <xf numFmtId="0" fontId="5" fillId="0" borderId="1"/>
    <xf numFmtId="0" fontId="5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1" xfId="3" applyNumberFormat="1" applyProtection="1">
      <alignment horizontal="right"/>
    </xf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49" fontId="2" fillId="0" borderId="3" xfId="6" applyNumberFormat="1" applyProtection="1">
      <alignment horizontal="center" vertical="top" shrinkToFit="1"/>
    </xf>
    <xf numFmtId="49" fontId="2" fillId="0" borderId="4" xfId="7" applyNumberFormat="1" applyProtection="1">
      <alignment horizontal="center" vertical="top" shrinkToFit="1"/>
    </xf>
    <xf numFmtId="49" fontId="2" fillId="0" borderId="5" xfId="8" applyNumberFormat="1" applyProtection="1">
      <alignment horizontal="center" vertical="top" shrinkToFit="1"/>
    </xf>
    <xf numFmtId="49" fontId="2" fillId="0" borderId="2" xfId="9" applyNumberFormat="1" applyProtection="1">
      <alignment horizontal="center" vertical="top" shrinkToFit="1"/>
    </xf>
    <xf numFmtId="0" fontId="1" fillId="0" borderId="1" xfId="1" applyNumberFormat="1" applyAlignment="1" applyProtection="1"/>
    <xf numFmtId="0" fontId="7" fillId="0" borderId="1" xfId="1" applyNumberFormat="1" applyFont="1" applyAlignment="1" applyProtection="1">
      <alignment horizontal="left" vertical="center" wrapText="1"/>
    </xf>
    <xf numFmtId="0" fontId="8" fillId="0" borderId="1" xfId="1" applyNumberFormat="1" applyFont="1" applyAlignment="1" applyProtection="1">
      <alignment horizontal="left" vertical="center"/>
    </xf>
    <xf numFmtId="0" fontId="6" fillId="0" borderId="1" xfId="1" applyNumberFormat="1" applyFont="1" applyBorder="1" applyAlignment="1" applyProtection="1">
      <alignment horizontal="center" wrapText="1"/>
    </xf>
    <xf numFmtId="0" fontId="6" fillId="0" borderId="1" xfId="1" applyFont="1" applyBorder="1" applyAlignment="1" applyProtection="1">
      <alignment horizontal="center" wrapText="1"/>
      <protection locked="0"/>
    </xf>
    <xf numFmtId="0" fontId="2" fillId="0" borderId="3" xfId="4" applyNumberFormat="1" applyBorder="1" applyProtection="1">
      <alignment horizontal="center" vertical="center" wrapText="1"/>
    </xf>
    <xf numFmtId="0" fontId="2" fillId="0" borderId="4" xfId="4" applyNumberFormat="1" applyBorder="1" applyProtection="1">
      <alignment horizontal="center" vertical="center" wrapText="1"/>
    </xf>
    <xf numFmtId="0" fontId="2" fillId="0" borderId="5" xfId="4" applyNumberFormat="1" applyBorder="1" applyProtection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center" wrapText="1"/>
    </xf>
    <xf numFmtId="0" fontId="6" fillId="0" borderId="1" xfId="1" applyFont="1" applyFill="1" applyBorder="1" applyAlignment="1" applyProtection="1">
      <alignment horizontal="center" wrapText="1"/>
      <protection locked="0"/>
    </xf>
    <xf numFmtId="0" fontId="6" fillId="0" borderId="1" xfId="1" applyNumberFormat="1" applyFont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49" fontId="2" fillId="5" borderId="3" xfId="6" applyNumberFormat="1" applyFill="1" applyProtection="1">
      <alignment horizontal="center" vertical="top" shrinkToFit="1"/>
    </xf>
    <xf numFmtId="49" fontId="2" fillId="5" borderId="4" xfId="7" applyNumberFormat="1" applyFill="1" applyProtection="1">
      <alignment horizontal="center" vertical="top" shrinkToFit="1"/>
    </xf>
    <xf numFmtId="49" fontId="2" fillId="5" borderId="5" xfId="8" applyNumberFormat="1" applyFill="1" applyProtection="1">
      <alignment horizontal="center" vertical="top" shrinkToFit="1"/>
    </xf>
    <xf numFmtId="49" fontId="2" fillId="5" borderId="2" xfId="9" applyNumberFormat="1" applyFill="1" applyProtection="1">
      <alignment horizontal="center" vertical="top" shrinkToFi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1" applyNumberFormat="1" applyFill="1" applyProtection="1">
      <alignment horizontal="right" vertical="top" shrinkToFit="1"/>
    </xf>
    <xf numFmtId="0" fontId="3" fillId="5" borderId="6" xfId="12" applyNumberFormat="1" applyFill="1" applyProtection="1">
      <alignment horizontal="right"/>
    </xf>
    <xf numFmtId="0" fontId="3" fillId="5" borderId="6" xfId="12" applyFill="1">
      <alignment horizontal="right"/>
    </xf>
    <xf numFmtId="0" fontId="3" fillId="5" borderId="6" xfId="12" applyNumberFormat="1" applyFill="1" applyProtection="1">
      <alignment horizontal="right"/>
    </xf>
    <xf numFmtId="4" fontId="3" fillId="5" borderId="6" xfId="13" applyNumberFormat="1" applyFill="1" applyProtection="1">
      <alignment horizontal="right" vertical="top" shrinkToFit="1"/>
    </xf>
    <xf numFmtId="4" fontId="3" fillId="5" borderId="6" xfId="14" applyNumberFormat="1" applyFill="1" applyProtection="1">
      <alignment horizontal="right" vertical="top" shrinkToFit="1"/>
    </xf>
    <xf numFmtId="0" fontId="2" fillId="5" borderId="1" xfId="2" applyNumberFormat="1" applyFill="1" applyProtection="1"/>
    <xf numFmtId="0" fontId="2" fillId="5" borderId="1" xfId="15" applyNumberFormat="1" applyFill="1" applyProtection="1">
      <alignment horizontal="left" wrapText="1"/>
    </xf>
    <xf numFmtId="0" fontId="2" fillId="5" borderId="1" xfId="15" applyFill="1">
      <alignment horizontal="left" wrapText="1"/>
    </xf>
  </cellXfs>
  <cellStyles count="37">
    <cellStyle name="br" xfId="18"/>
    <cellStyle name="br 2" xfId="31"/>
    <cellStyle name="col" xfId="17"/>
    <cellStyle name="col 2" xfId="32"/>
    <cellStyle name="style0" xfId="19"/>
    <cellStyle name="style0 2" xfId="33"/>
    <cellStyle name="td" xfId="20"/>
    <cellStyle name="td 2" xfId="34"/>
    <cellStyle name="tr" xfId="16"/>
    <cellStyle name="tr 2" xfId="35"/>
    <cellStyle name="xl21" xfId="21"/>
    <cellStyle name="xl22" xfId="1"/>
    <cellStyle name="xl23" xfId="2"/>
    <cellStyle name="xl24" xfId="3"/>
    <cellStyle name="xl25" xfId="22"/>
    <cellStyle name="xl26" xfId="4"/>
    <cellStyle name="xl27" xfId="23"/>
    <cellStyle name="xl28" xfId="24"/>
    <cellStyle name="xl29" xfId="12"/>
    <cellStyle name="xl30" xfId="13"/>
    <cellStyle name="xl31" xfId="14"/>
    <cellStyle name="xl32" xfId="15"/>
    <cellStyle name="xl33" xfId="5"/>
    <cellStyle name="xl34" xfId="6"/>
    <cellStyle name="xl35" xfId="7"/>
    <cellStyle name="xl36" xfId="8"/>
    <cellStyle name="xl37" xfId="9"/>
    <cellStyle name="xl38" xfId="10"/>
    <cellStyle name="xl39" xfId="11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  <cellStyle name="Обычный 3" xfId="3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tabSelected="1" workbookViewId="0">
      <pane ySplit="8" topLeftCell="A9" activePane="bottomLeft" state="frozen"/>
      <selection pane="bottomLeft" activeCell="V11" sqref="V11"/>
    </sheetView>
  </sheetViews>
  <sheetFormatPr defaultColWidth="9.140625" defaultRowHeight="15" outlineLevelRow="5" x14ac:dyDescent="0.25"/>
  <cols>
    <col min="1" max="1" width="40" style="1" customWidth="1"/>
    <col min="2" max="2" width="3.85546875" style="1" customWidth="1"/>
    <col min="3" max="3" width="10.85546875" style="1" customWidth="1"/>
    <col min="4" max="4" width="4.85546875" style="1" customWidth="1"/>
    <col min="5" max="5" width="5" style="1" customWidth="1"/>
    <col min="6" max="6" width="11.140625" style="1" hidden="1" customWidth="1"/>
    <col min="7" max="7" width="0.28515625" style="1" customWidth="1"/>
    <col min="8" max="8" width="15.7109375" style="1" customWidth="1"/>
    <col min="9" max="14" width="9.140625" style="1" hidden="1"/>
    <col min="15" max="15" width="16" style="1" customWidth="1"/>
    <col min="16" max="16" width="17" style="1" customWidth="1"/>
    <col min="17" max="16384" width="9.140625" style="1"/>
  </cols>
  <sheetData>
    <row r="1" spans="1:16" ht="132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1" t="s">
        <v>69</v>
      </c>
      <c r="P1" s="12"/>
    </row>
    <row r="2" spans="1:16" ht="15.75" customHeight="1" x14ac:dyDescent="0.3">
      <c r="A2" s="13" t="s">
        <v>57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15.75" customHeight="1" x14ac:dyDescent="0.3">
      <c r="A3" s="18" t="s">
        <v>60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6" ht="15.75" customHeigh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6" ht="15.75" customHeight="1" x14ac:dyDescent="0.3">
      <c r="A5" s="13" t="s">
        <v>58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</row>
    <row r="6" spans="1:16" ht="15.75" customHeight="1" x14ac:dyDescent="0.3">
      <c r="A6" s="13" t="s">
        <v>59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6" ht="21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3" t="s">
        <v>0</v>
      </c>
      <c r="O7" s="2"/>
      <c r="P7" s="3" t="s">
        <v>62</v>
      </c>
    </row>
    <row r="8" spans="1:16" ht="26.25" customHeight="1" x14ac:dyDescent="0.25">
      <c r="A8" s="4" t="s">
        <v>1</v>
      </c>
      <c r="B8" s="15" t="s">
        <v>2</v>
      </c>
      <c r="C8" s="16"/>
      <c r="D8" s="16"/>
      <c r="E8" s="17"/>
      <c r="F8" s="4" t="s">
        <v>3</v>
      </c>
      <c r="G8" s="4" t="s">
        <v>4</v>
      </c>
      <c r="H8" s="4" t="s">
        <v>6</v>
      </c>
      <c r="I8" s="4" t="s">
        <v>5</v>
      </c>
      <c r="J8" s="4" t="s">
        <v>5</v>
      </c>
      <c r="K8" s="4" t="s">
        <v>5</v>
      </c>
      <c r="L8" s="4" t="s">
        <v>5</v>
      </c>
      <c r="M8" s="4" t="s">
        <v>5</v>
      </c>
      <c r="N8" s="4" t="s">
        <v>5</v>
      </c>
      <c r="O8" s="4" t="s">
        <v>7</v>
      </c>
      <c r="P8" s="4" t="s">
        <v>61</v>
      </c>
    </row>
    <row r="9" spans="1:16" ht="56.25" customHeight="1" x14ac:dyDescent="0.25">
      <c r="A9" s="5" t="s">
        <v>8</v>
      </c>
      <c r="B9" s="6" t="s">
        <v>9</v>
      </c>
      <c r="C9" s="7" t="s">
        <v>10</v>
      </c>
      <c r="D9" s="7" t="s">
        <v>11</v>
      </c>
      <c r="E9" s="8" t="s">
        <v>9</v>
      </c>
      <c r="F9" s="9"/>
      <c r="G9" s="9"/>
      <c r="H9" s="26">
        <f>H11</f>
        <v>-2258755000</v>
      </c>
      <c r="I9" s="27">
        <v>5210070000</v>
      </c>
      <c r="J9" s="27">
        <v>0</v>
      </c>
      <c r="K9" s="27">
        <v>5210070000</v>
      </c>
      <c r="L9" s="27">
        <v>0</v>
      </c>
      <c r="M9" s="27">
        <v>5210070000</v>
      </c>
      <c r="N9" s="27">
        <v>0</v>
      </c>
      <c r="O9" s="26">
        <f>O11</f>
        <v>-5983900100</v>
      </c>
      <c r="P9" s="26">
        <f>P11</f>
        <v>-10702177600</v>
      </c>
    </row>
    <row r="10" spans="1:16" ht="33" hidden="1" customHeight="1" outlineLevel="1" x14ac:dyDescent="0.25">
      <c r="A10" s="5" t="s">
        <v>12</v>
      </c>
      <c r="B10" s="6" t="s">
        <v>9</v>
      </c>
      <c r="C10" s="7" t="s">
        <v>13</v>
      </c>
      <c r="D10" s="7" t="s">
        <v>11</v>
      </c>
      <c r="E10" s="8" t="s">
        <v>9</v>
      </c>
      <c r="F10" s="9"/>
      <c r="G10" s="9"/>
      <c r="H10" s="26">
        <f>H12+H15</f>
        <v>5995452400</v>
      </c>
      <c r="I10" s="27">
        <v>4022136400</v>
      </c>
      <c r="J10" s="27">
        <v>0</v>
      </c>
      <c r="K10" s="27">
        <v>4022136400</v>
      </c>
      <c r="L10" s="27">
        <v>0</v>
      </c>
      <c r="M10" s="27">
        <v>4022136400</v>
      </c>
      <c r="N10" s="27">
        <v>0</v>
      </c>
      <c r="O10" s="26">
        <f>O12+O15</f>
        <v>3622188400</v>
      </c>
      <c r="P10" s="26">
        <f>P14+P15</f>
        <v>5440308600</v>
      </c>
    </row>
    <row r="11" spans="1:16" ht="37.5" customHeight="1" outlineLevel="2" x14ac:dyDescent="0.25">
      <c r="A11" s="5" t="s">
        <v>14</v>
      </c>
      <c r="B11" s="6" t="s">
        <v>15</v>
      </c>
      <c r="C11" s="7" t="s">
        <v>13</v>
      </c>
      <c r="D11" s="7" t="s">
        <v>11</v>
      </c>
      <c r="E11" s="8" t="s">
        <v>9</v>
      </c>
      <c r="F11" s="9"/>
      <c r="G11" s="9"/>
      <c r="H11" s="26">
        <f>H24+H34</f>
        <v>-2258755000</v>
      </c>
      <c r="I11" s="27">
        <v>4022136400</v>
      </c>
      <c r="J11" s="27">
        <v>0</v>
      </c>
      <c r="K11" s="27">
        <v>4022136400</v>
      </c>
      <c r="L11" s="27">
        <v>0</v>
      </c>
      <c r="M11" s="27">
        <v>4022136400</v>
      </c>
      <c r="N11" s="27">
        <v>0</v>
      </c>
      <c r="O11" s="26">
        <f>O15+O24</f>
        <v>-5983900100</v>
      </c>
      <c r="P11" s="26">
        <f>P15+P24</f>
        <v>-10702177600</v>
      </c>
    </row>
    <row r="12" spans="1:16" ht="25.5" hidden="1" outlineLevel="3" x14ac:dyDescent="0.25">
      <c r="A12" s="5" t="s">
        <v>16</v>
      </c>
      <c r="B12" s="6" t="s">
        <v>15</v>
      </c>
      <c r="C12" s="7" t="s">
        <v>13</v>
      </c>
      <c r="D12" s="7" t="s">
        <v>11</v>
      </c>
      <c r="E12" s="8" t="s">
        <v>17</v>
      </c>
      <c r="F12" s="9"/>
      <c r="G12" s="9"/>
      <c r="H12" s="26">
        <f>H13</f>
        <v>5995452400</v>
      </c>
      <c r="I12" s="27">
        <v>4022136400</v>
      </c>
      <c r="J12" s="27">
        <v>0</v>
      </c>
      <c r="K12" s="27">
        <v>4022136400</v>
      </c>
      <c r="L12" s="27">
        <v>0</v>
      </c>
      <c r="M12" s="27">
        <v>4022136400</v>
      </c>
      <c r="N12" s="27">
        <v>0</v>
      </c>
      <c r="O12" s="26">
        <f>O13</f>
        <v>4922188400</v>
      </c>
      <c r="P12" s="26">
        <f>P13</f>
        <v>11435761000</v>
      </c>
    </row>
    <row r="13" spans="1:16" ht="38.25" hidden="1" outlineLevel="4" x14ac:dyDescent="0.25">
      <c r="A13" s="5" t="s">
        <v>18</v>
      </c>
      <c r="B13" s="6" t="s">
        <v>15</v>
      </c>
      <c r="C13" s="7" t="s">
        <v>13</v>
      </c>
      <c r="D13" s="7" t="s">
        <v>11</v>
      </c>
      <c r="E13" s="8" t="s">
        <v>19</v>
      </c>
      <c r="F13" s="9"/>
      <c r="G13" s="9"/>
      <c r="H13" s="26">
        <f>H14</f>
        <v>5995452400</v>
      </c>
      <c r="I13" s="27">
        <v>4022136400</v>
      </c>
      <c r="J13" s="27">
        <v>0</v>
      </c>
      <c r="K13" s="27">
        <v>4022136400</v>
      </c>
      <c r="L13" s="27">
        <v>0</v>
      </c>
      <c r="M13" s="27">
        <v>4022136400</v>
      </c>
      <c r="N13" s="27">
        <v>0</v>
      </c>
      <c r="O13" s="26">
        <f>O14</f>
        <v>4922188400</v>
      </c>
      <c r="P13" s="26">
        <f>P14</f>
        <v>11435761000</v>
      </c>
    </row>
    <row r="14" spans="1:16" ht="51" hidden="1" outlineLevel="5" x14ac:dyDescent="0.25">
      <c r="A14" s="5" t="s">
        <v>20</v>
      </c>
      <c r="B14" s="6" t="s">
        <v>15</v>
      </c>
      <c r="C14" s="7" t="s">
        <v>21</v>
      </c>
      <c r="D14" s="7" t="s">
        <v>11</v>
      </c>
      <c r="E14" s="8" t="s">
        <v>19</v>
      </c>
      <c r="F14" s="9"/>
      <c r="G14" s="9"/>
      <c r="H14" s="26">
        <v>5995452400</v>
      </c>
      <c r="I14" s="27">
        <v>4022136400</v>
      </c>
      <c r="J14" s="27">
        <v>0</v>
      </c>
      <c r="K14" s="27">
        <v>4022136400</v>
      </c>
      <c r="L14" s="27">
        <v>0</v>
      </c>
      <c r="M14" s="27">
        <v>4022136400</v>
      </c>
      <c r="N14" s="27">
        <v>0</v>
      </c>
      <c r="O14" s="26">
        <v>4922188400</v>
      </c>
      <c r="P14" s="26">
        <v>11435761000</v>
      </c>
    </row>
    <row r="15" spans="1:16" ht="25.5" outlineLevel="3" collapsed="1" x14ac:dyDescent="0.25">
      <c r="A15" s="5" t="s">
        <v>22</v>
      </c>
      <c r="B15" s="6" t="s">
        <v>15</v>
      </c>
      <c r="C15" s="7" t="s">
        <v>13</v>
      </c>
      <c r="D15" s="7" t="s">
        <v>11</v>
      </c>
      <c r="E15" s="8" t="s">
        <v>23</v>
      </c>
      <c r="F15" s="9"/>
      <c r="G15" s="9"/>
      <c r="H15" s="26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6">
        <v>-1300000000</v>
      </c>
      <c r="P15" s="26">
        <v>-5995452400</v>
      </c>
    </row>
    <row r="16" spans="1:16" ht="38.25" outlineLevel="4" x14ac:dyDescent="0.25">
      <c r="A16" s="5" t="s">
        <v>24</v>
      </c>
      <c r="B16" s="6" t="s">
        <v>15</v>
      </c>
      <c r="C16" s="7" t="s">
        <v>13</v>
      </c>
      <c r="D16" s="7" t="s">
        <v>11</v>
      </c>
      <c r="E16" s="8" t="s">
        <v>25</v>
      </c>
      <c r="F16" s="9"/>
      <c r="G16" s="9"/>
      <c r="H16" s="26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6">
        <f>O15</f>
        <v>-1300000000</v>
      </c>
      <c r="P16" s="26">
        <f>P15</f>
        <v>-5995452400</v>
      </c>
    </row>
    <row r="17" spans="1:16" ht="51" outlineLevel="5" x14ac:dyDescent="0.25">
      <c r="A17" s="21" t="s">
        <v>26</v>
      </c>
      <c r="B17" s="22" t="s">
        <v>15</v>
      </c>
      <c r="C17" s="23" t="s">
        <v>21</v>
      </c>
      <c r="D17" s="23" t="s">
        <v>11</v>
      </c>
      <c r="E17" s="24" t="s">
        <v>25</v>
      </c>
      <c r="F17" s="25"/>
      <c r="G17" s="25"/>
      <c r="H17" s="26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6">
        <f>O16</f>
        <v>-1300000000</v>
      </c>
      <c r="P17" s="26">
        <f>P16</f>
        <v>-5995452400</v>
      </c>
    </row>
    <row r="18" spans="1:16" ht="38.25" hidden="1" outlineLevel="1" x14ac:dyDescent="0.25">
      <c r="A18" s="21" t="s">
        <v>27</v>
      </c>
      <c r="B18" s="22" t="s">
        <v>9</v>
      </c>
      <c r="C18" s="23" t="s">
        <v>28</v>
      </c>
      <c r="D18" s="23" t="s">
        <v>11</v>
      </c>
      <c r="E18" s="24" t="s">
        <v>9</v>
      </c>
      <c r="F18" s="25"/>
      <c r="G18" s="25"/>
      <c r="H18" s="26">
        <f>H19</f>
        <v>-612029300</v>
      </c>
      <c r="I18" s="27">
        <v>1164091600</v>
      </c>
      <c r="J18" s="27">
        <v>0</v>
      </c>
      <c r="K18" s="27">
        <v>1164091600</v>
      </c>
      <c r="L18" s="27">
        <v>0</v>
      </c>
      <c r="M18" s="27">
        <v>1164091600</v>
      </c>
      <c r="N18" s="27">
        <v>0</v>
      </c>
      <c r="O18" s="26">
        <f>O19</f>
        <v>-2191541300</v>
      </c>
      <c r="P18" s="26">
        <f>P19</f>
        <v>-2906725200</v>
      </c>
    </row>
    <row r="19" spans="1:16" ht="25.5" hidden="1" outlineLevel="2" x14ac:dyDescent="0.25">
      <c r="A19" s="21" t="s">
        <v>14</v>
      </c>
      <c r="B19" s="22" t="s">
        <v>15</v>
      </c>
      <c r="C19" s="23" t="s">
        <v>28</v>
      </c>
      <c r="D19" s="23" t="s">
        <v>11</v>
      </c>
      <c r="E19" s="24" t="s">
        <v>9</v>
      </c>
      <c r="F19" s="25"/>
      <c r="G19" s="25"/>
      <c r="H19" s="26">
        <f>H20+H24</f>
        <v>-612029300</v>
      </c>
      <c r="I19" s="27">
        <v>1164091600</v>
      </c>
      <c r="J19" s="27">
        <v>0</v>
      </c>
      <c r="K19" s="27">
        <v>1164091600</v>
      </c>
      <c r="L19" s="27">
        <v>0</v>
      </c>
      <c r="M19" s="27">
        <v>1164091600</v>
      </c>
      <c r="N19" s="27">
        <v>0</v>
      </c>
      <c r="O19" s="26">
        <f>O20+O24</f>
        <v>-2191541300</v>
      </c>
      <c r="P19" s="26">
        <f>P20+P24</f>
        <v>-2906725200</v>
      </c>
    </row>
    <row r="20" spans="1:16" ht="25.5" hidden="1" outlineLevel="3" x14ac:dyDescent="0.25">
      <c r="A20" s="21" t="s">
        <v>16</v>
      </c>
      <c r="B20" s="22" t="s">
        <v>15</v>
      </c>
      <c r="C20" s="23" t="s">
        <v>28</v>
      </c>
      <c r="D20" s="23" t="s">
        <v>11</v>
      </c>
      <c r="E20" s="24" t="s">
        <v>17</v>
      </c>
      <c r="F20" s="25"/>
      <c r="G20" s="25"/>
      <c r="H20" s="26">
        <f>H21</f>
        <v>1596725700</v>
      </c>
      <c r="I20" s="27">
        <v>4224640800</v>
      </c>
      <c r="J20" s="27">
        <v>0</v>
      </c>
      <c r="K20" s="27">
        <v>4224640800</v>
      </c>
      <c r="L20" s="27">
        <v>0</v>
      </c>
      <c r="M20" s="27">
        <v>4224640800</v>
      </c>
      <c r="N20" s="27">
        <v>0</v>
      </c>
      <c r="O20" s="26">
        <f>O21</f>
        <v>2492358800</v>
      </c>
      <c r="P20" s="26">
        <f>P21</f>
        <v>1800000000</v>
      </c>
    </row>
    <row r="21" spans="1:16" ht="38.25" hidden="1" outlineLevel="4" x14ac:dyDescent="0.25">
      <c r="A21" s="21" t="s">
        <v>18</v>
      </c>
      <c r="B21" s="22" t="s">
        <v>15</v>
      </c>
      <c r="C21" s="23" t="s">
        <v>28</v>
      </c>
      <c r="D21" s="23" t="s">
        <v>11</v>
      </c>
      <c r="E21" s="24" t="s">
        <v>19</v>
      </c>
      <c r="F21" s="25"/>
      <c r="G21" s="25"/>
      <c r="H21" s="26">
        <f>H22+H23</f>
        <v>1596725700</v>
      </c>
      <c r="I21" s="27">
        <v>4224640800</v>
      </c>
      <c r="J21" s="27">
        <v>0</v>
      </c>
      <c r="K21" s="27">
        <v>4224640800</v>
      </c>
      <c r="L21" s="27">
        <v>0</v>
      </c>
      <c r="M21" s="27">
        <v>4224640800</v>
      </c>
      <c r="N21" s="27">
        <v>0</v>
      </c>
      <c r="O21" s="26">
        <f>O22+O23</f>
        <v>2492358800</v>
      </c>
      <c r="P21" s="26">
        <f>P22+P23</f>
        <v>1800000000</v>
      </c>
    </row>
    <row r="22" spans="1:16" ht="102" hidden="1" outlineLevel="5" x14ac:dyDescent="0.25">
      <c r="A22" s="21" t="s">
        <v>29</v>
      </c>
      <c r="B22" s="22" t="s">
        <v>15</v>
      </c>
      <c r="C22" s="23" t="s">
        <v>30</v>
      </c>
      <c r="D22" s="23" t="s">
        <v>31</v>
      </c>
      <c r="E22" s="24" t="s">
        <v>19</v>
      </c>
      <c r="F22" s="25"/>
      <c r="G22" s="25"/>
      <c r="H22" s="26">
        <v>1300000000</v>
      </c>
      <c r="I22" s="27">
        <v>2200000000</v>
      </c>
      <c r="J22" s="27">
        <v>0</v>
      </c>
      <c r="K22" s="27">
        <v>2200000000</v>
      </c>
      <c r="L22" s="27">
        <v>0</v>
      </c>
      <c r="M22" s="27">
        <v>2200000000</v>
      </c>
      <c r="N22" s="27">
        <v>0</v>
      </c>
      <c r="O22" s="26">
        <v>1800000000</v>
      </c>
      <c r="P22" s="26">
        <v>1800000000</v>
      </c>
    </row>
    <row r="23" spans="1:16" ht="114.75" hidden="1" outlineLevel="5" x14ac:dyDescent="0.25">
      <c r="A23" s="21" t="s">
        <v>32</v>
      </c>
      <c r="B23" s="22" t="s">
        <v>15</v>
      </c>
      <c r="C23" s="23" t="s">
        <v>30</v>
      </c>
      <c r="D23" s="23" t="s">
        <v>33</v>
      </c>
      <c r="E23" s="24" t="s">
        <v>19</v>
      </c>
      <c r="F23" s="25"/>
      <c r="G23" s="25"/>
      <c r="H23" s="26">
        <v>296725700</v>
      </c>
      <c r="I23" s="27">
        <v>2024640800</v>
      </c>
      <c r="J23" s="27">
        <v>0</v>
      </c>
      <c r="K23" s="27">
        <v>2024640800</v>
      </c>
      <c r="L23" s="27">
        <v>0</v>
      </c>
      <c r="M23" s="27">
        <v>2024640800</v>
      </c>
      <c r="N23" s="27">
        <v>0</v>
      </c>
      <c r="O23" s="26">
        <v>692358800</v>
      </c>
      <c r="P23" s="26">
        <v>0</v>
      </c>
    </row>
    <row r="24" spans="1:16" ht="25.5" outlineLevel="3" collapsed="1" x14ac:dyDescent="0.25">
      <c r="A24" s="21" t="s">
        <v>22</v>
      </c>
      <c r="B24" s="22" t="s">
        <v>15</v>
      </c>
      <c r="C24" s="23" t="s">
        <v>28</v>
      </c>
      <c r="D24" s="23" t="s">
        <v>11</v>
      </c>
      <c r="E24" s="24" t="s">
        <v>23</v>
      </c>
      <c r="F24" s="25"/>
      <c r="G24" s="25"/>
      <c r="H24" s="26">
        <f>H25</f>
        <v>-2208755000</v>
      </c>
      <c r="I24" s="27">
        <v>-3060549200</v>
      </c>
      <c r="J24" s="27">
        <v>0</v>
      </c>
      <c r="K24" s="27">
        <v>-3060549200</v>
      </c>
      <c r="L24" s="27">
        <v>0</v>
      </c>
      <c r="M24" s="27">
        <v>-3060549200</v>
      </c>
      <c r="N24" s="27">
        <v>0</v>
      </c>
      <c r="O24" s="26">
        <f>O25</f>
        <v>-4683900100</v>
      </c>
      <c r="P24" s="26">
        <f>P25</f>
        <v>-4706725200</v>
      </c>
    </row>
    <row r="25" spans="1:16" ht="38.25" outlineLevel="4" x14ac:dyDescent="0.25">
      <c r="A25" s="21" t="s">
        <v>24</v>
      </c>
      <c r="B25" s="22" t="s">
        <v>15</v>
      </c>
      <c r="C25" s="23" t="s">
        <v>28</v>
      </c>
      <c r="D25" s="23" t="s">
        <v>11</v>
      </c>
      <c r="E25" s="24" t="s">
        <v>25</v>
      </c>
      <c r="F25" s="25"/>
      <c r="G25" s="25"/>
      <c r="H25" s="26">
        <f>H26+H27+H28+H29+H30</f>
        <v>-2208755000</v>
      </c>
      <c r="I25" s="27">
        <v>-3060549200</v>
      </c>
      <c r="J25" s="27">
        <v>0</v>
      </c>
      <c r="K25" s="27">
        <v>-3060549200</v>
      </c>
      <c r="L25" s="27">
        <v>0</v>
      </c>
      <c r="M25" s="27">
        <v>-3060549200</v>
      </c>
      <c r="N25" s="27">
        <v>0</v>
      </c>
      <c r="O25" s="26">
        <f>O26+O27+O28+O29+O30+O31</f>
        <v>-4683900100</v>
      </c>
      <c r="P25" s="26">
        <f>P26+P27+P28+P29+P30+P31</f>
        <v>-4706725200</v>
      </c>
    </row>
    <row r="26" spans="1:16" ht="140.25" outlineLevel="5" x14ac:dyDescent="0.25">
      <c r="A26" s="21" t="s">
        <v>34</v>
      </c>
      <c r="B26" s="22" t="s">
        <v>15</v>
      </c>
      <c r="C26" s="23" t="s">
        <v>30</v>
      </c>
      <c r="D26" s="23" t="s">
        <v>35</v>
      </c>
      <c r="E26" s="24" t="s">
        <v>25</v>
      </c>
      <c r="F26" s="25"/>
      <c r="G26" s="25"/>
      <c r="H26" s="26">
        <v>-99678000</v>
      </c>
      <c r="I26" s="27">
        <v>-99678000</v>
      </c>
      <c r="J26" s="27">
        <v>0</v>
      </c>
      <c r="K26" s="27">
        <v>-99678000</v>
      </c>
      <c r="L26" s="27">
        <v>0</v>
      </c>
      <c r="M26" s="27">
        <v>-99678000</v>
      </c>
      <c r="N26" s="27">
        <v>0</v>
      </c>
      <c r="O26" s="26">
        <v>-318969500</v>
      </c>
      <c r="P26" s="26">
        <v>-318969500</v>
      </c>
    </row>
    <row r="27" spans="1:16" ht="114.75" outlineLevel="5" x14ac:dyDescent="0.25">
      <c r="A27" s="21" t="s">
        <v>36</v>
      </c>
      <c r="B27" s="22" t="s">
        <v>15</v>
      </c>
      <c r="C27" s="23" t="s">
        <v>30</v>
      </c>
      <c r="D27" s="23" t="s">
        <v>31</v>
      </c>
      <c r="E27" s="24" t="s">
        <v>25</v>
      </c>
      <c r="F27" s="25"/>
      <c r="G27" s="25"/>
      <c r="H27" s="26">
        <v>-1300000000</v>
      </c>
      <c r="I27" s="27">
        <v>-2200000000</v>
      </c>
      <c r="J27" s="27">
        <v>0</v>
      </c>
      <c r="K27" s="27">
        <v>-2200000000</v>
      </c>
      <c r="L27" s="27">
        <v>0</v>
      </c>
      <c r="M27" s="27">
        <v>-2200000000</v>
      </c>
      <c r="N27" s="27">
        <v>0</v>
      </c>
      <c r="O27" s="26">
        <v>-1800000000</v>
      </c>
      <c r="P27" s="26">
        <v>-1800000000</v>
      </c>
    </row>
    <row r="28" spans="1:16" ht="114.75" outlineLevel="5" x14ac:dyDescent="0.25">
      <c r="A28" s="21" t="s">
        <v>37</v>
      </c>
      <c r="B28" s="22" t="s">
        <v>15</v>
      </c>
      <c r="C28" s="23" t="s">
        <v>30</v>
      </c>
      <c r="D28" s="23" t="s">
        <v>33</v>
      </c>
      <c r="E28" s="24" t="s">
        <v>25</v>
      </c>
      <c r="F28" s="25"/>
      <c r="G28" s="25"/>
      <c r="H28" s="26">
        <v>-48205800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6">
        <v>-192822900</v>
      </c>
      <c r="P28" s="26">
        <v>-215648000</v>
      </c>
    </row>
    <row r="29" spans="1:16" ht="255" outlineLevel="5" x14ac:dyDescent="0.25">
      <c r="A29" s="21" t="s">
        <v>38</v>
      </c>
      <c r="B29" s="22" t="s">
        <v>15</v>
      </c>
      <c r="C29" s="23" t="s">
        <v>30</v>
      </c>
      <c r="D29" s="23" t="s">
        <v>39</v>
      </c>
      <c r="E29" s="24" t="s">
        <v>25</v>
      </c>
      <c r="F29" s="25"/>
      <c r="G29" s="25"/>
      <c r="H29" s="26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6">
        <v>-152410500</v>
      </c>
      <c r="P29" s="26">
        <v>-152410500</v>
      </c>
    </row>
    <row r="30" spans="1:16" ht="140.25" outlineLevel="5" x14ac:dyDescent="0.25">
      <c r="A30" s="21" t="s">
        <v>40</v>
      </c>
      <c r="B30" s="22" t="s">
        <v>15</v>
      </c>
      <c r="C30" s="23" t="s">
        <v>30</v>
      </c>
      <c r="D30" s="23" t="s">
        <v>41</v>
      </c>
      <c r="E30" s="24" t="s">
        <v>25</v>
      </c>
      <c r="F30" s="25"/>
      <c r="G30" s="25"/>
      <c r="H30" s="26">
        <v>-760871200</v>
      </c>
      <c r="I30" s="27">
        <v>-760871200</v>
      </c>
      <c r="J30" s="27">
        <v>0</v>
      </c>
      <c r="K30" s="27">
        <v>-760871200</v>
      </c>
      <c r="L30" s="27">
        <v>0</v>
      </c>
      <c r="M30" s="27">
        <v>-760871200</v>
      </c>
      <c r="N30" s="27">
        <v>0</v>
      </c>
      <c r="O30" s="26">
        <v>-2130439300</v>
      </c>
      <c r="P30" s="26">
        <v>-2130439300</v>
      </c>
    </row>
    <row r="31" spans="1:16" ht="76.5" outlineLevel="5" x14ac:dyDescent="0.25">
      <c r="A31" s="21" t="s">
        <v>66</v>
      </c>
      <c r="B31" s="22" t="s">
        <v>15</v>
      </c>
      <c r="C31" s="23" t="s">
        <v>30</v>
      </c>
      <c r="D31" s="23" t="s">
        <v>67</v>
      </c>
      <c r="E31" s="24" t="s">
        <v>25</v>
      </c>
      <c r="F31" s="25"/>
      <c r="G31" s="25"/>
      <c r="H31" s="26">
        <v>0</v>
      </c>
      <c r="I31" s="27"/>
      <c r="J31" s="27"/>
      <c r="K31" s="27"/>
      <c r="L31" s="27"/>
      <c r="M31" s="27"/>
      <c r="N31" s="27"/>
      <c r="O31" s="26">
        <v>-89257900</v>
      </c>
      <c r="P31" s="26">
        <v>-89257900</v>
      </c>
    </row>
    <row r="32" spans="1:16" ht="25.5" hidden="1" outlineLevel="1" x14ac:dyDescent="0.25">
      <c r="A32" s="21" t="s">
        <v>42</v>
      </c>
      <c r="B32" s="22" t="s">
        <v>9</v>
      </c>
      <c r="C32" s="23" t="s">
        <v>43</v>
      </c>
      <c r="D32" s="23" t="s">
        <v>11</v>
      </c>
      <c r="E32" s="24" t="s">
        <v>9</v>
      </c>
      <c r="F32" s="25"/>
      <c r="G32" s="25"/>
      <c r="H32" s="26">
        <f>H33</f>
        <v>23842000</v>
      </c>
      <c r="I32" s="27">
        <v>23842000</v>
      </c>
      <c r="J32" s="27">
        <v>0</v>
      </c>
      <c r="K32" s="27">
        <v>23842000</v>
      </c>
      <c r="L32" s="27">
        <v>0</v>
      </c>
      <c r="M32" s="27">
        <v>23842000</v>
      </c>
      <c r="N32" s="27">
        <v>0</v>
      </c>
      <c r="O32" s="26">
        <f>O33</f>
        <v>176252500</v>
      </c>
      <c r="P32" s="26">
        <f>P33</f>
        <v>152410500</v>
      </c>
    </row>
    <row r="33" spans="1:16" ht="25.5" hidden="1" outlineLevel="2" x14ac:dyDescent="0.25">
      <c r="A33" s="21" t="s">
        <v>14</v>
      </c>
      <c r="B33" s="22" t="s">
        <v>15</v>
      </c>
      <c r="C33" s="23" t="s">
        <v>43</v>
      </c>
      <c r="D33" s="23" t="s">
        <v>11</v>
      </c>
      <c r="E33" s="24" t="s">
        <v>9</v>
      </c>
      <c r="F33" s="25"/>
      <c r="G33" s="25"/>
      <c r="H33" s="26">
        <v>23842000</v>
      </c>
      <c r="I33" s="27">
        <v>23842000</v>
      </c>
      <c r="J33" s="27">
        <v>0</v>
      </c>
      <c r="K33" s="27">
        <v>23842000</v>
      </c>
      <c r="L33" s="27">
        <v>0</v>
      </c>
      <c r="M33" s="27">
        <v>23842000</v>
      </c>
      <c r="N33" s="27">
        <v>0</v>
      </c>
      <c r="O33" s="26">
        <f>O37</f>
        <v>176252500</v>
      </c>
      <c r="P33" s="26">
        <f>P37</f>
        <v>152410500</v>
      </c>
    </row>
    <row r="34" spans="1:16" ht="25.5" outlineLevel="3" x14ac:dyDescent="0.25">
      <c r="A34" s="21" t="s">
        <v>44</v>
      </c>
      <c r="B34" s="22" t="s">
        <v>15</v>
      </c>
      <c r="C34" s="23" t="s">
        <v>43</v>
      </c>
      <c r="D34" s="23" t="s">
        <v>11</v>
      </c>
      <c r="E34" s="24" t="s">
        <v>45</v>
      </c>
      <c r="F34" s="25"/>
      <c r="G34" s="25"/>
      <c r="H34" s="26">
        <v>-50000000</v>
      </c>
      <c r="I34" s="27">
        <v>-200000000</v>
      </c>
      <c r="J34" s="27">
        <v>0</v>
      </c>
      <c r="K34" s="27">
        <v>-200000000</v>
      </c>
      <c r="L34" s="27">
        <v>0</v>
      </c>
      <c r="M34" s="27">
        <v>-200000000</v>
      </c>
      <c r="N34" s="27">
        <v>0</v>
      </c>
      <c r="O34" s="26">
        <v>0</v>
      </c>
      <c r="P34" s="26">
        <v>0</v>
      </c>
    </row>
    <row r="35" spans="1:16" ht="38.25" outlineLevel="4" x14ac:dyDescent="0.25">
      <c r="A35" s="21" t="s">
        <v>46</v>
      </c>
      <c r="B35" s="22" t="s">
        <v>15</v>
      </c>
      <c r="C35" s="23" t="s">
        <v>43</v>
      </c>
      <c r="D35" s="23" t="s">
        <v>11</v>
      </c>
      <c r="E35" s="24" t="s">
        <v>47</v>
      </c>
      <c r="F35" s="25"/>
      <c r="G35" s="25"/>
      <c r="H35" s="26">
        <f>H34</f>
        <v>-50000000</v>
      </c>
      <c r="I35" s="27">
        <v>-200000000</v>
      </c>
      <c r="J35" s="27">
        <v>0</v>
      </c>
      <c r="K35" s="27">
        <v>-200000000</v>
      </c>
      <c r="L35" s="27">
        <v>0</v>
      </c>
      <c r="M35" s="27">
        <v>-200000000</v>
      </c>
      <c r="N35" s="27">
        <v>0</v>
      </c>
      <c r="O35" s="26">
        <v>0</v>
      </c>
      <c r="P35" s="26">
        <v>0</v>
      </c>
    </row>
    <row r="36" spans="1:16" ht="153" outlineLevel="5" x14ac:dyDescent="0.25">
      <c r="A36" s="21" t="s">
        <v>65</v>
      </c>
      <c r="B36" s="22" t="s">
        <v>15</v>
      </c>
      <c r="C36" s="23" t="s">
        <v>48</v>
      </c>
      <c r="D36" s="23" t="s">
        <v>64</v>
      </c>
      <c r="E36" s="24" t="s">
        <v>47</v>
      </c>
      <c r="F36" s="25"/>
      <c r="G36" s="25"/>
      <c r="H36" s="26">
        <f>H35</f>
        <v>-50000000</v>
      </c>
      <c r="I36" s="27">
        <v>-200000000</v>
      </c>
      <c r="J36" s="27">
        <v>0</v>
      </c>
      <c r="K36" s="27">
        <v>-200000000</v>
      </c>
      <c r="L36" s="27">
        <v>0</v>
      </c>
      <c r="M36" s="27">
        <v>-200000000</v>
      </c>
      <c r="N36" s="27">
        <v>0</v>
      </c>
      <c r="O36" s="26">
        <v>0</v>
      </c>
      <c r="P36" s="26">
        <v>0</v>
      </c>
    </row>
    <row r="37" spans="1:16" ht="25.5" hidden="1" outlineLevel="3" x14ac:dyDescent="0.25">
      <c r="A37" s="21" t="s">
        <v>49</v>
      </c>
      <c r="B37" s="22" t="s">
        <v>15</v>
      </c>
      <c r="C37" s="23" t="s">
        <v>43</v>
      </c>
      <c r="D37" s="23" t="s">
        <v>11</v>
      </c>
      <c r="E37" s="24" t="s">
        <v>50</v>
      </c>
      <c r="F37" s="25"/>
      <c r="G37" s="25"/>
      <c r="H37" s="26">
        <f>H38</f>
        <v>73842000</v>
      </c>
      <c r="I37" s="27">
        <v>223842000</v>
      </c>
      <c r="J37" s="27">
        <v>0</v>
      </c>
      <c r="K37" s="27">
        <v>223842000</v>
      </c>
      <c r="L37" s="27">
        <v>0</v>
      </c>
      <c r="M37" s="27">
        <v>223842000</v>
      </c>
      <c r="N37" s="27">
        <v>0</v>
      </c>
      <c r="O37" s="26">
        <f>O38</f>
        <v>176252500</v>
      </c>
      <c r="P37" s="26">
        <f>P38</f>
        <v>152410500</v>
      </c>
    </row>
    <row r="38" spans="1:16" ht="38.25" hidden="1" outlineLevel="4" x14ac:dyDescent="0.25">
      <c r="A38" s="21" t="s">
        <v>51</v>
      </c>
      <c r="B38" s="22" t="s">
        <v>15</v>
      </c>
      <c r="C38" s="23" t="s">
        <v>43</v>
      </c>
      <c r="D38" s="23" t="s">
        <v>11</v>
      </c>
      <c r="E38" s="24" t="s">
        <v>52</v>
      </c>
      <c r="F38" s="25"/>
      <c r="G38" s="25"/>
      <c r="H38" s="26">
        <f>H39+H40+H41</f>
        <v>73842000</v>
      </c>
      <c r="I38" s="27">
        <v>223842000</v>
      </c>
      <c r="J38" s="27">
        <v>0</v>
      </c>
      <c r="K38" s="27">
        <v>223842000</v>
      </c>
      <c r="L38" s="27">
        <v>0</v>
      </c>
      <c r="M38" s="27">
        <v>223842000</v>
      </c>
      <c r="N38" s="27">
        <v>0</v>
      </c>
      <c r="O38" s="26">
        <f>O40+O41</f>
        <v>176252500</v>
      </c>
      <c r="P38" s="26">
        <f>P40+P41</f>
        <v>152410500</v>
      </c>
    </row>
    <row r="39" spans="1:16" ht="153" hidden="1" outlineLevel="5" x14ac:dyDescent="0.25">
      <c r="A39" s="21" t="s">
        <v>63</v>
      </c>
      <c r="B39" s="22" t="s">
        <v>15</v>
      </c>
      <c r="C39" s="23" t="s">
        <v>48</v>
      </c>
      <c r="D39" s="23" t="s">
        <v>64</v>
      </c>
      <c r="E39" s="24" t="s">
        <v>52</v>
      </c>
      <c r="F39" s="25"/>
      <c r="G39" s="25"/>
      <c r="H39" s="26">
        <v>50000000</v>
      </c>
      <c r="I39" s="27">
        <v>200000000</v>
      </c>
      <c r="J39" s="27">
        <v>0</v>
      </c>
      <c r="K39" s="27">
        <v>200000000</v>
      </c>
      <c r="L39" s="27">
        <v>0</v>
      </c>
      <c r="M39" s="27">
        <v>200000000</v>
      </c>
      <c r="N39" s="27">
        <v>0</v>
      </c>
      <c r="O39" s="26">
        <v>0</v>
      </c>
      <c r="P39" s="26">
        <v>0</v>
      </c>
    </row>
    <row r="40" spans="1:16" ht="216.75" hidden="1" outlineLevel="5" x14ac:dyDescent="0.25">
      <c r="A40" s="21" t="s">
        <v>53</v>
      </c>
      <c r="B40" s="22" t="s">
        <v>15</v>
      </c>
      <c r="C40" s="23" t="s">
        <v>48</v>
      </c>
      <c r="D40" s="23" t="s">
        <v>39</v>
      </c>
      <c r="E40" s="24" t="s">
        <v>52</v>
      </c>
      <c r="F40" s="25"/>
      <c r="G40" s="25"/>
      <c r="H40" s="26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6">
        <v>152410500</v>
      </c>
      <c r="P40" s="26">
        <v>152410500</v>
      </c>
    </row>
    <row r="41" spans="1:16" ht="127.5" hidden="1" outlineLevel="5" x14ac:dyDescent="0.25">
      <c r="A41" s="21" t="s">
        <v>54</v>
      </c>
      <c r="B41" s="22" t="s">
        <v>15</v>
      </c>
      <c r="C41" s="23" t="s">
        <v>48</v>
      </c>
      <c r="D41" s="23" t="s">
        <v>55</v>
      </c>
      <c r="E41" s="24" t="s">
        <v>52</v>
      </c>
      <c r="F41" s="25"/>
      <c r="G41" s="25"/>
      <c r="H41" s="26">
        <v>23842000</v>
      </c>
      <c r="I41" s="27">
        <v>23842000</v>
      </c>
      <c r="J41" s="27">
        <v>0</v>
      </c>
      <c r="K41" s="27">
        <v>23842000</v>
      </c>
      <c r="L41" s="27">
        <v>0</v>
      </c>
      <c r="M41" s="27">
        <v>23842000</v>
      </c>
      <c r="N41" s="27">
        <v>0</v>
      </c>
      <c r="O41" s="26">
        <v>23842000</v>
      </c>
      <c r="P41" s="26">
        <v>0</v>
      </c>
    </row>
    <row r="42" spans="1:16" ht="12.75" hidden="1" customHeight="1" collapsed="1" x14ac:dyDescent="0.25">
      <c r="A42" s="28" t="s">
        <v>56</v>
      </c>
      <c r="B42" s="29"/>
      <c r="C42" s="29"/>
      <c r="D42" s="29"/>
      <c r="E42" s="29"/>
      <c r="F42" s="29"/>
      <c r="G42" s="30"/>
      <c r="H42" s="31">
        <v>5407265100</v>
      </c>
      <c r="I42" s="32">
        <v>5210070000</v>
      </c>
      <c r="J42" s="32">
        <v>0</v>
      </c>
      <c r="K42" s="32">
        <v>5210070000</v>
      </c>
      <c r="L42" s="32">
        <v>0</v>
      </c>
      <c r="M42" s="32">
        <v>5210070000</v>
      </c>
      <c r="N42" s="32">
        <v>0</v>
      </c>
      <c r="O42" s="31">
        <v>1606899600</v>
      </c>
      <c r="P42" s="31">
        <v>2685993900</v>
      </c>
    </row>
    <row r="43" spans="1:16" ht="12.75" customHeight="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</row>
    <row r="44" spans="1:16" ht="67.900000000000006" customHeight="1" x14ac:dyDescent="0.25">
      <c r="A44" s="34" t="s">
        <v>68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</sheetData>
  <mergeCells count="9">
    <mergeCell ref="O1:P1"/>
    <mergeCell ref="A2:P2"/>
    <mergeCell ref="B8:E8"/>
    <mergeCell ref="A42:F42"/>
    <mergeCell ref="A44:P44"/>
    <mergeCell ref="A3:P3"/>
    <mergeCell ref="A4:P4"/>
    <mergeCell ref="A5:P5"/>
    <mergeCell ref="A6:P6"/>
  </mergeCells>
  <pageMargins left="0.78740157480314965" right="0.59055118110236227" top="0.78740157480314965" bottom="0.59055118110236227" header="0.39370078740157483" footer="0.51181102362204722"/>
  <pageSetup paperSize="9" scale="7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SOUR&lt;/Code&gt;&#10;  &lt;ObjectCode&gt;SQUERY_ROSP_SOUR&lt;/ObjectCode&gt;&#10;  &lt;DocName&gt;Вариант (новый от 17.12.2021 09_14_47)(Бюджетная роспись (источники))&lt;/DocName&gt;&#10;  &lt;VariantName&gt;Вариант (новый от 17.12.2021 09:14:47)&lt;/VariantName&gt;&#10;  &lt;VariantLink&gt;70699143&lt;/VariantLink&gt;&#10;  &lt;SvodReportLink xsi:nil=&quot;true&quot; /&gt;&#10;  &lt;ReportLink&gt;16574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35369E6-180D-4BB3-9062-BE3D211DDCB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Елена Александровна</dc:creator>
  <cp:lastModifiedBy>Кушалиева Хадича Пазиловна</cp:lastModifiedBy>
  <cp:lastPrinted>2023-12-11T12:16:27Z</cp:lastPrinted>
  <dcterms:created xsi:type="dcterms:W3CDTF">2022-12-16T09:59:33Z</dcterms:created>
  <dcterms:modified xsi:type="dcterms:W3CDTF">2023-12-12T07:57:48Z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17.12.2021 09_14_47)(Бюджетная роспись (источники))</vt:lpwstr>
  </property>
  <property fmtid="{D5CDD505-2E9C-101B-9397-08002B2CF9AE}" pid="3" name="Название отчета">
    <vt:lpwstr>Вариант (новый от 17.12.2021 09_14_47)(5).xlsx</vt:lpwstr>
  </property>
  <property fmtid="{D5CDD505-2E9C-101B-9397-08002B2CF9AE}" pid="4" name="Версия клиента">
    <vt:lpwstr>22.1.35.12091 (.NET 4.7.2)</vt:lpwstr>
  </property>
  <property fmtid="{D5CDD505-2E9C-101B-9397-08002B2CF9AE}" pid="5" name="Версия базы">
    <vt:lpwstr>22.1.1542.2107022197</vt:lpwstr>
  </property>
  <property fmtid="{D5CDD505-2E9C-101B-9397-08002B2CF9AE}" pid="6" name="Тип сервера">
    <vt:lpwstr>MSSQL</vt:lpwstr>
  </property>
  <property fmtid="{D5CDD505-2E9C-101B-9397-08002B2CF9AE}" pid="7" name="Сервер">
    <vt:lpwstr>MINFIN-SRV-DB</vt:lpwstr>
  </property>
  <property fmtid="{D5CDD505-2E9C-101B-9397-08002B2CF9AE}" pid="8" name="База">
    <vt:lpwstr>budjet2023</vt:lpwstr>
  </property>
  <property fmtid="{D5CDD505-2E9C-101B-9397-08002B2CF9AE}" pid="9" name="Пользователь">
    <vt:lpwstr>lomovaea</vt:lpwstr>
  </property>
  <property fmtid="{D5CDD505-2E9C-101B-9397-08002B2CF9AE}" pid="10" name="Шаблон">
    <vt:lpwstr>sqr_rosp_sour2008.xlt</vt:lpwstr>
  </property>
  <property fmtid="{D5CDD505-2E9C-101B-9397-08002B2CF9AE}" pid="11" name="Локальная база">
    <vt:lpwstr>не используется</vt:lpwstr>
  </property>
</Properties>
</file>